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corecard" sheetId="2" state="visible" r:id="rId4"/>
    <sheet name="What Comes Next" sheetId="3" state="visible" r:id="rId5"/>
  </sheets>
  <definedNames>
    <definedName function="false" hidden="false" localSheetId="0" name="_xlnm.Print_Area" vbProcedure="false">'How to Use'!$A$1:$C$44</definedName>
    <definedName function="false" hidden="false" localSheetId="1" name="_xlnm.Print_Area" vbProcedure="false">Scorecard!$A$1:$E$59</definedName>
    <definedName function="false" hidden="false" localSheetId="2" name="_xlnm.Print_Area" vbProcedure="false">'What Comes Next'!$A$1:$E$60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<sst xmlns="http://schemas.openxmlformats.org/spreadsheetml/2006/main" count="161" uniqueCount="124">
  <si>
    <t xml:space="preserve">Franchise Readiness - Free Edition</t>
  </si>
  <si>
    <t xml:space="preserve">The numbers behind the counter</t>
  </si>
  <si>
    <t xml:space="preserve">WHAT THIS FILE IS FOR</t>
  </si>
  <si>
    <t xml:space="preserve">The free edition of the Franchise Readiness Pack. Twenty-five questions across eight areas, scored, with an honest verdict on whether your brand is ready to grant franchise rights. Fifteen minutes, and it will tell you something you already suspected.</t>
  </si>
  <si>
    <t xml:space="preserve">WHO IT IS FOR</t>
  </si>
  <si>
    <t xml:space="preserve">Brand owner</t>
  </si>
  <si>
    <t xml:space="preserve">The question everyone asks after a good year, answered before you answer it to somebody else.</t>
  </si>
  <si>
    <t xml:space="preserve">Finance director</t>
  </si>
  <si>
    <t xml:space="preserve">Shows where the evidence gaps are before a franchisee's accountant finds them.</t>
  </si>
  <si>
    <t xml:space="preserve">Development director</t>
  </si>
  <si>
    <t xml:space="preserve">A list of what to close, in priority order.</t>
  </si>
  <si>
    <t xml:space="preserve">THE SHEETS IN THIS FILE</t>
  </si>
  <si>
    <t xml:space="preserve">Scorecard</t>
  </si>
  <si>
    <t xml:space="preserve">The whole tool. Twenty-five questions, a score out of seventy-five, a verdict, and a breakdown by area.</t>
  </si>
  <si>
    <t xml:space="preserve">HOW TO USE IT</t>
  </si>
  <si>
    <t xml:space="preserve">1.  Score every question 0 to 3. Three means yes AND you could hand somebody the evidence today.</t>
  </si>
  <si>
    <t xml:space="preserve">2.  Read the verdict, then the area breakdown underneath it.</t>
  </si>
  <si>
    <t xml:space="preserve">3.  Anything under 70% in an area is a gap. Put a name against it in the last column.</t>
  </si>
  <si>
    <t xml:space="preserve">4.  Re-score in three months. The gaps that have not moved are the ones that need somebody else to own them.</t>
  </si>
  <si>
    <t xml:space="preserve">THE COLOUR RULE</t>
  </si>
  <si>
    <t xml:space="preserve">YELLOW cells are yours to type in. BLACK numbers are calculated - typing over one breaks the file. GREEN numbers are pulled from another sheet. GREY italic text is a note, not a number. RED means a number is outside the target you set on the Settings sheet. If you break something, download your copy again.</t>
  </si>
  <si>
    <t xml:space="preserve">CURRENCY AND VAT</t>
  </si>
  <si>
    <t xml:space="preserve">Ten currencies. This is a LABEL, not a conversion - the workbook does no exchange-rate maths. Enter every figure in one currency and keep to it. Everything is set up in AED by default.  Every figure in this workbook EXCLUDES VAT. If your point-of-sale reports gross sales, divide by one plus your VAT rate before you enter anything. Comparing gross sales against net costs is the commonest mistake in this industry and it flatters your margin by the whole VAT rate.</t>
  </si>
  <si>
    <t xml:space="preserve">WHAT THE FULL PACK ADDS</t>
  </si>
  <si>
    <t xml:space="preserve">The Franchise Readiness Pack asks fifty-two questions instead of twenty-five, then does the work the answers point at: the franchisee's profit and loss and payback, a five-year franchisor model with the real cost of support in it, territory capacity, a candidate scorecard, the twenty-five-section operations manual framework, and the franchise and commercial agency law position in twenty-five markets - including the registration trap that has cost brands entire countries. It also carries a dashboard that reads all of it back in one page. backofhouseco.com</t>
  </si>
  <si>
    <t xml:space="preserve">A WORD ON THE LEGAL QUESTIONS</t>
  </si>
  <si>
    <t xml:space="preserve">Three of the twenty-five are legal. They are there because they are where the expensive mistakes live, not because this sheet is legal advice. It is not. Take advice from a lawyer qualified in the market you are granting rights in, before you grant anything.</t>
  </si>
  <si>
    <t xml:space="preserve">WHAT IT DOES NOT DO</t>
  </si>
  <si>
    <t xml:space="preserve">Twenty-five questions is a screen, not an audit. It will tell you whether you are close. It will not structure the deal, model the economics, or tell you what the law requires in the market you are looking at.</t>
  </si>
  <si>
    <t xml:space="preserve">TWENTY MINUTES ON THE PHONE, NO CHARGE</t>
  </si>
  <si>
    <t xml:space="preserve">If anything in this file is not clear, or your numbers are telling you something you want a second opinion on, book twenty minutes with us. There is no charge and no obligation to engage us afterwards - we would rather you used the file properly than quietly gave up on it.</t>
  </si>
  <si>
    <t xml:space="preserve">calendly.com/backofhouseco/back-of-house-introductory-call</t>
  </si>
  <si>
    <t xml:space="preserve">Back of House - food and beverage development across the Gulf and Egypt</t>
  </si>
  <si>
    <t xml:space="preserve">backofhouseco.com   .   hello@backofhouseco.com</t>
  </si>
  <si>
    <t xml:space="preserve">For the buyer's own use. Not for resale or redistribution.</t>
  </si>
  <si>
    <t xml:space="preserve">Twenty-five questions. Answer them honestly - a franchisee's accountant will ask the same ones, and they will not be generous.</t>
  </si>
  <si>
    <t xml:space="preserve">3 = yes, with evidence you could hand someone.  2 = mostly.  1 = started.  0 = no. Anything you cannot evidence is not a 3, whatever it feels like.</t>
  </si>
  <si>
    <t xml:space="preserve">#</t>
  </si>
  <si>
    <t xml:space="preserve">Area</t>
  </si>
  <si>
    <t xml:space="preserve">Question</t>
  </si>
  <si>
    <t xml:space="preserve">Score 0-3</t>
  </si>
  <si>
    <t xml:space="preserve">Who owns closing this gap</t>
  </si>
  <si>
    <t xml:space="preserve">Proof</t>
  </si>
  <si>
    <t xml:space="preserve">At least two of your own outlets have traded profitably for a full twelve months</t>
  </si>
  <si>
    <t xml:space="preserve">You can produce accountant-prepared accounts for each of them</t>
  </si>
  <si>
    <t xml:space="preserve">Prime cost has been under 60% for a cafe, or 65% for quick service, for two quarters</t>
  </si>
  <si>
    <t xml:space="preserve">A site run by someone other than the founder performs within 15% of the founder's site</t>
  </si>
  <si>
    <t xml:space="preserve">System</t>
  </si>
  <si>
    <t xml:space="preserve">Every recipe is costed, specified and photographed</t>
  </si>
  <si>
    <t xml:space="preserve">Written standard operating procedures exist for the kitchen and for service</t>
  </si>
  <si>
    <t xml:space="preserve">A HACCP or equivalent food safety system is documented and audited</t>
  </si>
  <si>
    <t xml:space="preserve">A new manager could run a shift from the manual alone</t>
  </si>
  <si>
    <t xml:space="preserve">Brand</t>
  </si>
  <si>
    <t xml:space="preserve">The trademark is REGISTERED in your home market, not merely applied for</t>
  </si>
  <si>
    <t xml:space="preserve">The trademark is registered or filed in every market you intend to grant rights in</t>
  </si>
  <si>
    <t xml:space="preserve">You own the recipes, artwork, photography and manuals outright, with signed assignments</t>
  </si>
  <si>
    <t xml:space="preserve">Supply</t>
  </si>
  <si>
    <t xml:space="preserve">Core ingredients are available in the target market, or you have a route to import</t>
  </si>
  <si>
    <t xml:space="preserve">You have decided what a franchisee must buy from you and what they may buy locally</t>
  </si>
  <si>
    <t xml:space="preserve">Any proprietary item has a named second source or a recipe you could hand over</t>
  </si>
  <si>
    <t xml:space="preserve">Training</t>
  </si>
  <si>
    <t xml:space="preserve">A structured opening training programme exists, with a duration and a syllabus</t>
  </si>
  <si>
    <t xml:space="preserve">You can release a trainer for a full opening without damaging your own sites</t>
  </si>
  <si>
    <t xml:space="preserve">Support</t>
  </si>
  <si>
    <t xml:space="preserve">Somebody owns franchise support as their actual job, not as an extra</t>
  </si>
  <si>
    <t xml:space="preserve">You have budgeted what supporting one unit costs: visits, audits, travel, calls</t>
  </si>
  <si>
    <t xml:space="preserve">You have the working capital to support a network before royalties cover the cost</t>
  </si>
  <si>
    <t xml:space="preserve">Legal</t>
  </si>
  <si>
    <t xml:space="preserve">You have taken advice from a lawyer qualified in the TARGET market</t>
  </si>
  <si>
    <t xml:space="preserve">You know whether that market requires a disclosure document, and how far in advance</t>
  </si>
  <si>
    <t xml:space="preserve">You know whether commercial agency law could capture the deal and lock you in</t>
  </si>
  <si>
    <t xml:space="preserve">Economics</t>
  </si>
  <si>
    <t xml:space="preserve">You have modelled the FRANCHISEE's profit and loss, not only your own</t>
  </si>
  <si>
    <t xml:space="preserve">A franchisee earns at least 10% EBITDA after paying your royalty and marketing fund</t>
  </si>
  <si>
    <t xml:space="preserve">Payback for a franchisee is under four years on realistic assumptions</t>
  </si>
  <si>
    <t xml:space="preserve">YOUR SCORE</t>
  </si>
  <si>
    <t xml:space="preserve">Out of 75</t>
  </si>
  <si>
    <t xml:space="preserve">AREA BY AREA</t>
  </si>
  <si>
    <t xml:space="preserve">Any area under 70% is a gap worth closing before you grant rights, whatever the total says. Legal and Economics are the two that cost real money when they are wrong.</t>
  </si>
  <si>
    <t xml:space="preserve">The three questions almost nobody scores a 3 on: whether the trademark is actually registered in the target market, whether agency law could capture the deal, and whether anyone has ever modelled the franchisee's profit and loss rather than their own.</t>
  </si>
  <si>
    <t xml:space="preserve">What comes next</t>
  </si>
  <si>
    <t xml:space="preserve">Franchise Readiness — Free Edition</t>
  </si>
  <si>
    <t xml:space="preserve">WHAT THIS FILE FOUND IN YOUR NUMBERS</t>
  </si>
  <si>
    <t xml:space="preserve">Calculated from what you typed. Not an estimate, not an average.</t>
  </si>
  <si>
    <t xml:space="preserve">Questions scored, out of 25</t>
  </si>
  <si>
    <t xml:space="preserve">Your readiness score</t>
  </si>
  <si>
    <t xml:space="preserve">Domains under 70 per cent, out of eight</t>
  </si>
  <si>
    <t xml:space="preserve">Markets compared in this file</t>
  </si>
  <si>
    <t xml:space="preserve">FREE EDITION AND FULL VERSION, SIDE BY SIDE</t>
  </si>
  <si>
    <t xml:space="preserve">Free edition</t>
  </si>
  <si>
    <t xml:space="preserve">Full version</t>
  </si>
  <si>
    <t xml:space="preserve">Readiness questions</t>
  </si>
  <si>
    <t xml:space="preserve">25</t>
  </si>
  <si>
    <t xml:space="preserve">52</t>
  </si>
  <si>
    <t xml:space="preserve">Domains scored</t>
  </si>
  <si>
    <t xml:space="preserve">8</t>
  </si>
  <si>
    <t xml:space="preserve">Verdict and gap list</t>
  </si>
  <si>
    <t xml:space="preserve">Yes</t>
  </si>
  <si>
    <t xml:space="preserve">Market comparison — trademark, agency law, ownership, remittance</t>
  </si>
  <si>
    <t xml:space="preserve">—</t>
  </si>
  <si>
    <t xml:space="preserve">25 markets</t>
  </si>
  <si>
    <t xml:space="preserve">Five-year model of the FRANCHISEE'S profit and loss</t>
  </si>
  <si>
    <t xml:space="preserve">Royalty modelled against your cost to support them</t>
  </si>
  <si>
    <t xml:space="preserve">Fee structure and payback at three unit volumes</t>
  </si>
  <si>
    <t xml:space="preserve">Price</t>
  </si>
  <si>
    <t xml:space="preserve">Free</t>
  </si>
  <si>
    <t xml:space="preserve">USD 199</t>
  </si>
  <si>
    <t xml:space="preserve">OR BUILD IT YOURSELF</t>
  </si>
  <si>
    <t xml:space="preserve">Put your own hourly value in the yellow cell. The rest is arithmetic.</t>
  </si>
  <si>
    <t xml:space="preserve">What an hour of your time is worth  (USD)</t>
  </si>
  <si>
    <t xml:space="preserve">Write 52 questions a franchisee's lawyer would actually ask</t>
  </si>
  <si>
    <t xml:space="preserve">Build a 25-market comparison on the points that decide a deal</t>
  </si>
  <si>
    <t xml:space="preserve">Model the franchisee's profit and loss over five years</t>
  </si>
  <si>
    <t xml:space="preserve">Model royalty against support cost, then test it on a deal that went wrong</t>
  </si>
  <si>
    <t xml:space="preserve">TOTAL</t>
  </si>
  <si>
    <t xml:space="preserve">THE FULL VERSION</t>
  </si>
  <si>
    <t xml:space="preserve">A fifty-two question audit instead of twenty-five, a twenty-five market comparison on trademark, agency law, ownership and remittance, and a five-year model of the franchisee's profit and loss — theirs, not yours.</t>
  </si>
  <si>
    <t xml:space="preserve">One payment, yours to keep</t>
  </si>
  <si>
    <t xml:space="preserve">Click this line to open the Franchise Readiness Pack on our checkout — it opens in your browser.</t>
  </si>
  <si>
    <t xml:space="preserve">OR TALK TO SOMEBODY FIRST</t>
  </si>
  <si>
    <t xml:space="preserve">If you would rather ask a question than buy a file, book twenty minutes. There is no charge and no obligation to engage us afterwards — we would rather you used this file properly than quietly gave up on it.</t>
  </si>
  <si>
    <t xml:space="preserve">Click this line to book twenty minutes with us, free of charge.</t>
  </si>
  <si>
    <t xml:space="preserve">If the scorecard came back under fifty per cent, buy nothing yet and spend six months documenting the system you already run.</t>
  </si>
  <si>
    <t xml:space="preserve">Back of House — the numbers behind the counter</t>
  </si>
</sst>
</file>

<file path=xl/styles.xml><?xml version="1.0" encoding="utf-8"?>
<styleSheet xmlns="http://schemas.openxmlformats.org/spreadsheetml/2006/main">
  <numFmts count="5">
    <numFmt numFmtId="164" formatCode="General"/>
    <numFmt numFmtId="165" formatCode="#,##0;\(#,##0\);\-"/>
    <numFmt numFmtId="166" formatCode="@"/>
    <numFmt numFmtId="167" formatCode="0.0%"/>
    <numFmt numFmtId="168" formatCode="#,##0&quot; hours&quot;"/>
  </numFmts>
  <fonts count="26">
    <font>
      <sz val="11"/>
      <color theme="1"/>
      <name val="Calibri"/>
      <family val="2"/>
      <charset val="1"/>
    </font>
    <font>
      <sz val="10"/>
      <name val="Arial"/>
      <family val="0"/>
    </font>
    <font>
      <sz val="10"/>
      <name val="Arial"/>
      <family val="0"/>
    </font>
    <font>
      <sz val="10"/>
      <name val="Arial"/>
      <family val="0"/>
    </font>
    <font>
      <b val="true"/>
      <sz val="18"/>
      <color rgb="FF1C2B33"/>
      <name val="Arial"/>
      <family val="0"/>
      <charset val="1"/>
    </font>
    <font>
      <i val="true"/>
      <sz val="10"/>
      <color rgb="FF6B6157"/>
      <name val="Arial"/>
      <family val="0"/>
      <charset val="1"/>
    </font>
    <font>
      <b val="true"/>
      <sz val="10"/>
      <color rgb="FF1C2B33"/>
      <name val="Arial"/>
      <family val="0"/>
      <charset val="1"/>
    </font>
    <font>
      <sz val="10"/>
      <color rgb="FF1C2B33"/>
      <name val="Arial"/>
      <family val="0"/>
      <charset val="1"/>
    </font>
    <font>
      <b val="true"/>
      <sz val="10"/>
      <color rgb="FF9A7B4F"/>
      <name val="Arial"/>
      <family val="0"/>
      <charset val="1"/>
    </font>
    <font>
      <b val="true"/>
      <sz val="11"/>
      <color rgb="FF1C2B33"/>
      <name val="Arial"/>
      <family val="0"/>
      <charset val="1"/>
    </font>
    <font>
      <b val="true"/>
      <sz val="12"/>
      <color rgb="FF9A7B4F"/>
      <name val="Arial"/>
      <family val="0"/>
      <charset val="1"/>
    </font>
    <font>
      <i val="true"/>
      <sz val="9"/>
      <color rgb="FF6B6157"/>
      <name val="Arial"/>
      <family val="0"/>
      <charset val="1"/>
    </font>
    <font>
      <i val="true"/>
      <sz val="8"/>
      <color rgb="FF9A9186"/>
      <name val="Arial"/>
      <family val="0"/>
      <charset val="1"/>
    </font>
    <font>
      <b val="true"/>
      <sz val="9"/>
      <color rgb="FFFFFFFF"/>
      <name val="Arial"/>
      <family val="0"/>
      <charset val="1"/>
    </font>
    <font>
      <sz val="10"/>
      <color rgb="FF6B6157"/>
      <name val="Arial"/>
      <family val="0"/>
      <charset val="1"/>
    </font>
    <font>
      <b val="true"/>
      <sz val="9"/>
      <color rgb="FF9A7B4F"/>
      <name val="Arial"/>
      <family val="0"/>
      <charset val="1"/>
    </font>
    <font>
      <sz val="10"/>
      <color rgb="FF0000FF"/>
      <name val="Arial"/>
      <family val="0"/>
      <charset val="1"/>
    </font>
    <font>
      <b val="true"/>
      <sz val="22"/>
      <color rgb="FF9A7B4F"/>
      <name val="Arial"/>
      <family val="0"/>
      <charset val="1"/>
    </font>
    <font>
      <sz val="12"/>
      <color rgb="FF1C2B33"/>
      <name val="Arial"/>
      <family val="0"/>
      <charset val="1"/>
    </font>
    <font>
      <b val="true"/>
      <sz val="12"/>
      <color rgb="FF1C2B33"/>
      <name val="Arial"/>
      <family val="0"/>
      <charset val="1"/>
    </font>
    <font>
      <b val="true"/>
      <sz val="11"/>
      <color rgb="FF9A7B4F"/>
      <name val="Arial"/>
      <family val="0"/>
      <charset val="1"/>
    </font>
    <font>
      <b val="true"/>
      <sz val="12"/>
      <color rgb="FF0000FF"/>
      <name val="Arial"/>
      <family val="0"/>
      <charset val="1"/>
    </font>
    <font>
      <b val="true"/>
      <sz val="13"/>
      <color rgb="FFA03030"/>
      <name val="Arial"/>
      <family val="0"/>
      <charset val="1"/>
    </font>
    <font>
      <b val="true"/>
      <sz val="13"/>
      <color rgb="FF1C2B33"/>
      <name val="Arial"/>
      <family val="0"/>
      <charset val="1"/>
    </font>
    <font>
      <b val="true"/>
      <u val="single"/>
      <sz val="11"/>
      <color rgb="FF1155CC"/>
      <name val="Arial"/>
      <family val="0"/>
      <charset val="1"/>
    </font>
    <font>
      <i val="true"/>
      <sz val="10"/>
      <color rgb="FF1C2B33"/>
      <name val="Arial"/>
      <family val="0"/>
      <charset val="1"/>
    </font>
  </fonts>
  <fills count="6">
    <fill>
      <patternFill patternType="none"/>
    </fill>
    <fill>
      <patternFill patternType="gray125"/>
    </fill>
    <fill>
      <patternFill patternType="solid">
        <fgColor rgb="FFEDE7DD"/>
        <bgColor rgb="FFFBE4E4"/>
      </patternFill>
    </fill>
    <fill>
      <patternFill patternType="solid">
        <fgColor rgb="FF1C2B33"/>
        <bgColor rgb="FF333300"/>
      </patternFill>
    </fill>
    <fill>
      <patternFill patternType="solid">
        <fgColor rgb="FFFFF4CC"/>
        <bgColor rgb="FFF5F1EA"/>
      </patternFill>
    </fill>
    <fill>
      <patternFill patternType="solid">
        <fgColor rgb="FFF5F1EA"/>
        <bgColor rgb="FFEDE7DD"/>
      </patternFill>
    </fill>
  </fills>
  <borders count="6">
    <border diagonalUp="false" diagonalDown="false">
      <left/>
      <right/>
      <top/>
      <bottom/>
      <diagonal/>
    </border>
    <border diagonalUp="false" diagonalDown="false">
      <left/>
      <right/>
      <top/>
      <bottom style="thin">
        <color rgb="FF1C2B33"/>
      </bottom>
      <diagonal/>
    </border>
    <border diagonalUp="false" diagonalDown="false">
      <left style="thin">
        <color rgb="FFC9C0B4"/>
      </left>
      <right style="thin">
        <color rgb="FFC9C0B4"/>
      </right>
      <top/>
      <bottom style="thin">
        <color rgb="FFC9C0B4"/>
      </bottom>
      <diagonal/>
    </border>
    <border diagonalUp="false" diagonalDown="false">
      <left/>
      <right/>
      <top/>
      <bottom style="thin">
        <color rgb="FFC9C0B4"/>
      </bottom>
      <diagonal/>
    </border>
    <border diagonalUp="false" diagonalDown="false">
      <left style="thin">
        <color rgb="FFC9C0B4"/>
      </left>
      <right style="thin">
        <color rgb="FFC9C0B4"/>
      </right>
      <top style="thin">
        <color rgb="FFC9C0B4"/>
      </top>
      <bottom style="thin">
        <color rgb="FFC9C0B4"/>
      </bottom>
      <diagonal/>
    </border>
    <border diagonalUp="false" diagonalDown="false">
      <left/>
      <right/>
      <top style="thin">
        <color rgb="FF1C2B33"/>
      </top>
      <bottom style="thin">
        <color rgb="FF1C2B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0" fillId="2"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13" fillId="3" borderId="1" xfId="0" applyFont="true" applyBorder="true" applyAlignment="true" applyProtection="false">
      <alignment horizontal="left" vertical="bottom" textRotation="0" wrapText="true" indent="0" shrinkToFit="false"/>
      <protection locked="true" hidden="false"/>
    </xf>
    <xf numFmtId="164" fontId="13" fillId="3" borderId="1" xfId="0" applyFont="true" applyBorder="true" applyAlignment="true" applyProtection="false">
      <alignment horizontal="center" vertical="bottom" textRotation="0" wrapText="true" indent="0" shrinkToFit="false"/>
      <protection locked="true" hidden="false"/>
    </xf>
    <xf numFmtId="165" fontId="14" fillId="0" borderId="2" xfId="0" applyFont="true" applyBorder="true" applyAlignment="true" applyProtection="true">
      <alignment horizontal="general" vertical="bottom" textRotation="0" wrapText="false" indent="0" shrinkToFit="false"/>
      <protection locked="true" hidden="true"/>
    </xf>
    <xf numFmtId="164" fontId="15" fillId="0" borderId="2" xfId="0" applyFont="true" applyBorder="true" applyAlignment="tru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65" fontId="16" fillId="4" borderId="2" xfId="0" applyFont="true" applyBorder="true" applyAlignment="true" applyProtection="true">
      <alignment horizontal="general" vertical="bottom" textRotation="0" wrapText="false" indent="0" shrinkToFit="false"/>
      <protection locked="false" hidden="false"/>
    </xf>
    <xf numFmtId="166" fontId="16" fillId="4" borderId="2" xfId="0" applyFont="true" applyBorder="true" applyAlignment="true" applyProtection="true">
      <alignment horizontal="general" vertical="bottom" textRotation="0" wrapText="false" indent="0" shrinkToFit="false"/>
      <protection locked="fals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6" fontId="17" fillId="0" borderId="0" xfId="0" applyFont="true" applyBorder="false" applyAlignment="true" applyProtection="true">
      <alignment horizontal="general" vertical="bottom" textRotation="0" wrapText="false" indent="0" shrinkToFit="false"/>
      <protection locked="true" hidden="true"/>
    </xf>
    <xf numFmtId="167" fontId="6" fillId="0" borderId="0" xfId="0" applyFont="true" applyBorder="false" applyAlignment="true" applyProtection="true">
      <alignment horizontal="general" vertical="bottom" textRotation="0" wrapText="false" indent="0" shrinkToFit="false"/>
      <protection locked="true" hidden="true"/>
    </xf>
    <xf numFmtId="164" fontId="18" fillId="0" borderId="0" xfId="0" applyFont="true" applyBorder="true" applyAlignment="true" applyProtection="true">
      <alignment horizontal="general" vertical="bottom" textRotation="0" wrapText="false" indent="0" shrinkToFit="false"/>
      <protection locked="true" hidden="true"/>
    </xf>
    <xf numFmtId="164" fontId="8" fillId="0" borderId="0" xfId="0" applyFont="true" applyBorder="false" applyAlignment="true" applyProtection="false">
      <alignment horizontal="general" vertical="bottom" textRotation="0" wrapText="false" indent="0" shrinkToFit="false"/>
      <protection locked="true" hidden="false"/>
    </xf>
    <xf numFmtId="166" fontId="7" fillId="0" borderId="0" xfId="0" applyFont="true" applyBorder="false" applyAlignment="true" applyProtection="true">
      <alignment horizontal="general" vertical="bottom" textRotation="0" wrapText="false" indent="0" shrinkToFit="false"/>
      <protection locked="true" hidden="true"/>
    </xf>
    <xf numFmtId="164" fontId="11" fillId="0" borderId="0" xfId="0" applyFont="true" applyBorder="true" applyAlignment="true" applyProtection="false">
      <alignment horizontal="general" vertical="top" textRotation="0" wrapText="tru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5" fontId="19" fillId="0" borderId="3" xfId="0" applyFont="true" applyBorder="true" applyAlignment="true" applyProtection="true">
      <alignment horizontal="center" vertical="center" textRotation="0" wrapText="false" indent="0" shrinkToFit="false"/>
      <protection locked="true" hidden="true"/>
    </xf>
    <xf numFmtId="167" fontId="19" fillId="0" borderId="3" xfId="0" applyFont="true" applyBorder="true" applyAlignment="true" applyProtection="true">
      <alignment horizontal="center" vertical="center" textRotation="0" wrapText="false" indent="0" shrinkToFit="false"/>
      <protection locked="true" hidden="true"/>
    </xf>
    <xf numFmtId="165" fontId="19" fillId="0" borderId="3"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true">
      <alignment horizontal="general" vertical="top" textRotation="0" wrapText="true" indent="0" shrinkToFit="false"/>
      <protection locked="true" hidden="true"/>
    </xf>
    <xf numFmtId="164" fontId="13" fillId="3" borderId="0" xfId="0" applyFont="true" applyBorder="false" applyAlignment="true" applyProtection="false">
      <alignment horizontal="center" vertical="center" textRotation="0" wrapText="false" indent="0" shrinkToFit="false"/>
      <protection locked="true" hidden="false"/>
    </xf>
    <xf numFmtId="164" fontId="14" fillId="0"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5" fontId="21" fillId="4" borderId="4" xfId="0" applyFont="true" applyBorder="true" applyAlignment="true" applyProtection="true">
      <alignment horizontal="center" vertical="bottom" textRotation="0" wrapText="false" indent="0" shrinkToFit="false"/>
      <protection locked="false" hidden="false"/>
    </xf>
    <xf numFmtId="165" fontId="7" fillId="0" borderId="3" xfId="0" applyFont="true" applyBorder="true" applyAlignment="true" applyProtection="false">
      <alignment horizontal="center" vertical="bottom" textRotation="0" wrapText="false" indent="0" shrinkToFit="false"/>
      <protection locked="true" hidden="false"/>
    </xf>
    <xf numFmtId="165" fontId="7" fillId="0" borderId="3" xfId="0" applyFont="true" applyBorder="true" applyAlignment="true" applyProtection="true">
      <alignment horizontal="center" vertical="bottom" textRotation="0" wrapText="false" indent="0" shrinkToFit="false"/>
      <protection locked="true" hidden="true"/>
    </xf>
    <xf numFmtId="164" fontId="9" fillId="5" borderId="5" xfId="0" applyFont="true" applyBorder="true" applyAlignment="true" applyProtection="false">
      <alignment horizontal="general" vertical="bottom" textRotation="0" wrapText="false" indent="0" shrinkToFit="false"/>
      <protection locked="true" hidden="false"/>
    </xf>
    <xf numFmtId="168" fontId="19" fillId="5" borderId="5" xfId="0" applyFont="true" applyBorder="true" applyAlignment="true" applyProtection="true">
      <alignment horizontal="center" vertical="bottom" textRotation="0" wrapText="false" indent="0" shrinkToFit="false"/>
      <protection locked="true" hidden="true"/>
    </xf>
    <xf numFmtId="165" fontId="22" fillId="5" borderId="5" xfId="0" applyFont="true" applyBorder="true" applyAlignment="true" applyProtection="true">
      <alignment horizontal="center" vertical="bottom" textRotation="0" wrapText="false" indent="0" shrinkToFit="false"/>
      <protection locked="true" hidden="true"/>
    </xf>
    <xf numFmtId="164" fontId="7"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center" vertical="bottom" textRotation="0" wrapText="false" indent="0" shrinkToFit="false"/>
      <protection locked="true" hidden="false"/>
    </xf>
    <xf numFmtId="164" fontId="24" fillId="0" borderId="0" xfId="0" applyFont="true" applyBorder="true" applyAlignment="true" applyProtection="false">
      <alignment horizontal="general" vertical="center" textRotation="0" wrapText="true" indent="0" shrinkToFit="false"/>
      <protection locked="true" hidden="false"/>
    </xf>
    <xf numFmtId="164" fontId="2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color rgb="FFA03030"/>
        <sz val="10"/>
      </font>
      <fill>
        <patternFill>
          <bgColor rgb="FFFBE4E4"/>
        </patternFill>
      </fill>
    </dxf>
    <dxf>
      <font>
        <name val="Arial"/>
        <charset val="1"/>
        <family val="0"/>
        <color rgb="FF1E6B2E"/>
        <sz val="10"/>
      </font>
      <fill>
        <patternFill>
          <bgColor rgb="FFDCEDDC"/>
        </patternFill>
      </fill>
    </dxf>
    <dxf>
      <font>
        <name val="Arial"/>
        <charset val="1"/>
        <family val="0"/>
        <b val="1"/>
        <color rgb="FFA03030"/>
        <sz val="10"/>
      </font>
      <fill>
        <patternFill>
          <bgColor rgb="FFFBE4E4"/>
        </patternFill>
      </fill>
    </dxf>
    <dxf>
      <font>
        <name val="Arial"/>
        <charset val="1"/>
        <family val="0"/>
        <b val="1"/>
        <color rgb="FF1E6B2E"/>
        <sz val="10"/>
      </font>
      <fill>
        <patternFill>
          <bgColor rgb="FFDCEDDC"/>
        </patternFill>
      </fill>
    </dxf>
  </dxfs>
  <colors>
    <indexedColors>
      <rgbColor rgb="FF000000"/>
      <rgbColor rgb="FFFFFFFF"/>
      <rgbColor rgb="FFFF0000"/>
      <rgbColor rgb="FF00FF00"/>
      <rgbColor rgb="FF0000FF"/>
      <rgbColor rgb="FFFFFF00"/>
      <rgbColor rgb="FFFF00FF"/>
      <rgbColor rgb="FF00FFFF"/>
      <rgbColor rgb="FF800000"/>
      <rgbColor rgb="FF1E6B2E"/>
      <rgbColor rgb="FF000080"/>
      <rgbColor rgb="FF808000"/>
      <rgbColor rgb="FF800080"/>
      <rgbColor rgb="FF008080"/>
      <rgbColor rgb="FFC9C0B4"/>
      <rgbColor rgb="FF9A7B4F"/>
      <rgbColor rgb="FF9999FF"/>
      <rgbColor rgb="FF993366"/>
      <rgbColor rgb="FFFFF4CC"/>
      <rgbColor rgb="FFF5F1EA"/>
      <rgbColor rgb="FF660066"/>
      <rgbColor rgb="FFFF8080"/>
      <rgbColor rgb="FF1155CC"/>
      <rgbColor rgb="FFCCCCFF"/>
      <rgbColor rgb="FF000080"/>
      <rgbColor rgb="FFFF00FF"/>
      <rgbColor rgb="FFFFFF00"/>
      <rgbColor rgb="FF00FFFF"/>
      <rgbColor rgb="FF800080"/>
      <rgbColor rgb="FF800000"/>
      <rgbColor rgb="FF008080"/>
      <rgbColor rgb="FF0000FF"/>
      <rgbColor rgb="FF00CCFF"/>
      <rgbColor rgb="FFEDE7DD"/>
      <rgbColor rgb="FFDCEDDC"/>
      <rgbColor rgb="FFFFFF99"/>
      <rgbColor rgb="FF99CCFF"/>
      <rgbColor rgb="FFFF99CC"/>
      <rgbColor rgb="FFCC99FF"/>
      <rgbColor rgb="FFFBE4E4"/>
      <rgbColor rgb="FF3366FF"/>
      <rgbColor rgb="FF33CCCC"/>
      <rgbColor rgb="FF99CC00"/>
      <rgbColor rgb="FFFFCC00"/>
      <rgbColor rgb="FFFF9900"/>
      <rgbColor rgb="FFFF6600"/>
      <rgbColor rgb="FF6B6157"/>
      <rgbColor rgb="FF9A9186"/>
      <rgbColor rgb="FF003366"/>
      <rgbColor rgb="FF339966"/>
      <rgbColor rgb="FF003300"/>
      <rgbColor rgb="FF333300"/>
      <rgbColor rgb="FFA03030"/>
      <rgbColor rgb="FF993366"/>
      <rgbColor rgb="FF333399"/>
      <rgbColor rgb="FF1C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692280</xdr:colOff>
      <xdr:row>4</xdr:row>
      <xdr:rowOff>237240</xdr:rowOff>
    </xdr:to>
    <xdr:pic>
      <xdr:nvPicPr>
        <xdr:cNvPr id="0"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1679400</xdr:colOff>
      <xdr:row>4</xdr:row>
      <xdr:rowOff>237240</xdr:rowOff>
    </xdr:to>
    <xdr:pic>
      <xdr:nvPicPr>
        <xdr:cNvPr id="1" name="Image 1" descr="Picture"/>
        <xdr:cNvPicPr/>
      </xdr:nvPicPr>
      <xdr:blipFill>
        <a:blip r:embed="rId1"/>
        <a:stretch/>
      </xdr:blipFill>
      <xdr:spPr>
        <a:xfrm>
          <a:off x="281880" y="190440"/>
          <a:ext cx="2666160" cy="12661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2666160</xdr:colOff>
      <xdr:row>4</xdr:row>
      <xdr:rowOff>237240</xdr:rowOff>
    </xdr:to>
    <xdr:pic>
      <xdr:nvPicPr>
        <xdr:cNvPr id="2" name="Image 1" descr="Picture"/>
        <xdr:cNvPicPr/>
      </xdr:nvPicPr>
      <xdr:blipFill>
        <a:blip r:embed="rId1"/>
        <a:stretch/>
      </xdr:blipFill>
      <xdr:spPr>
        <a:xfrm>
          <a:off x="211320" y="190440"/>
          <a:ext cx="2666160" cy="1266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lendly.com/backofhouseco/back-of-house-introductory-call"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payhip.com/b/vaJ1z" TargetMode="External"/><Relationship Id="rId2" Type="http://schemas.openxmlformats.org/officeDocument/2006/relationships/hyperlink" Target="https://calendly.com/backofhouseco/back-of-house-introductory-call" TargetMode="External"/><Relationship Id="rId3"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8"/>
    <col collapsed="false" customWidth="true" hidden="false" outlineLevel="0" max="3" min="3" style="1" width="82"/>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21.75" hidden="false" customHeight="true" outlineLevel="0" collapsed="false"/>
    <row r="9" customFormat="false" ht="25.5" hidden="false" customHeight="true" outlineLevel="0" collapsed="false">
      <c r="B9" s="2" t="s">
        <v>0</v>
      </c>
      <c r="C9" s="2"/>
    </row>
    <row r="10" customFormat="false" ht="15" hidden="false" customHeight="true" outlineLevel="0" collapsed="false">
      <c r="B10" s="3" t="s">
        <v>1</v>
      </c>
      <c r="C10" s="3"/>
    </row>
    <row r="12" customFormat="false" ht="61.5" hidden="false" customHeight="true" outlineLevel="0" collapsed="false">
      <c r="B12" s="4" t="s">
        <v>2</v>
      </c>
      <c r="C12" s="5" t="s">
        <v>3</v>
      </c>
    </row>
    <row r="14" customFormat="false" ht="15" hidden="false" customHeight="true" outlineLevel="0" collapsed="false">
      <c r="B14" s="4" t="s">
        <v>4</v>
      </c>
    </row>
    <row r="15" customFormat="false" ht="30" hidden="false" customHeight="true" outlineLevel="0" collapsed="false">
      <c r="B15" s="6" t="s">
        <v>5</v>
      </c>
      <c r="C15" s="5" t="s">
        <v>6</v>
      </c>
    </row>
    <row r="16" customFormat="false" ht="30" hidden="false" customHeight="true" outlineLevel="0" collapsed="false">
      <c r="B16" s="6" t="s">
        <v>7</v>
      </c>
      <c r="C16" s="5" t="s">
        <v>8</v>
      </c>
    </row>
    <row r="17" customFormat="false" ht="30" hidden="false" customHeight="true" outlineLevel="0" collapsed="false">
      <c r="B17" s="6" t="s">
        <v>9</v>
      </c>
      <c r="C17" s="5" t="s">
        <v>10</v>
      </c>
    </row>
    <row r="19" customFormat="false" ht="15" hidden="false" customHeight="true" outlineLevel="0" collapsed="false">
      <c r="B19" s="4" t="s">
        <v>11</v>
      </c>
    </row>
    <row r="20" customFormat="false" ht="30" hidden="false" customHeight="true" outlineLevel="0" collapsed="false">
      <c r="B20" s="6" t="s">
        <v>12</v>
      </c>
      <c r="C20" s="5" t="s">
        <v>13</v>
      </c>
    </row>
    <row r="22" customFormat="false" ht="27.75" hidden="false" customHeight="true" outlineLevel="0" collapsed="false">
      <c r="B22" s="4" t="s">
        <v>14</v>
      </c>
      <c r="C22" s="5" t="s">
        <v>15</v>
      </c>
    </row>
    <row r="23" customFormat="false" ht="27.75" hidden="false" customHeight="true" outlineLevel="0" collapsed="false">
      <c r="C23" s="5" t="s">
        <v>16</v>
      </c>
    </row>
    <row r="24" customFormat="false" ht="27.75" hidden="false" customHeight="true" outlineLevel="0" collapsed="false">
      <c r="C24" s="5" t="s">
        <v>17</v>
      </c>
    </row>
    <row r="25" customFormat="false" ht="27.75" hidden="false" customHeight="true" outlineLevel="0" collapsed="false">
      <c r="C25" s="5" t="s">
        <v>18</v>
      </c>
    </row>
    <row r="27" customFormat="false" ht="48" hidden="false" customHeight="true" outlineLevel="0" collapsed="false">
      <c r="B27" s="4" t="s">
        <v>19</v>
      </c>
      <c r="C27" s="5" t="s">
        <v>20</v>
      </c>
    </row>
    <row r="29" customFormat="false" ht="60" hidden="false" customHeight="true" outlineLevel="0" collapsed="false">
      <c r="B29" s="4" t="s">
        <v>21</v>
      </c>
      <c r="C29" s="5" t="s">
        <v>22</v>
      </c>
    </row>
    <row r="31" customFormat="false" ht="48" hidden="false" customHeight="true" outlineLevel="0" collapsed="false">
      <c r="B31" s="4" t="s">
        <v>23</v>
      </c>
      <c r="C31" s="5" t="s">
        <v>24</v>
      </c>
    </row>
    <row r="33" customFormat="false" ht="48" hidden="false" customHeight="true" outlineLevel="0" collapsed="false">
      <c r="B33" s="4" t="s">
        <v>25</v>
      </c>
      <c r="C33" s="5" t="s">
        <v>26</v>
      </c>
    </row>
    <row r="35" customFormat="false" ht="48" hidden="false" customHeight="true" outlineLevel="0" collapsed="false">
      <c r="B35" s="4" t="s">
        <v>27</v>
      </c>
      <c r="C35" s="5" t="s">
        <v>28</v>
      </c>
    </row>
    <row r="37" customFormat="false" ht="15" hidden="false" customHeight="true" outlineLevel="0" collapsed="false">
      <c r="B37" s="7" t="s">
        <v>29</v>
      </c>
      <c r="C37" s="8"/>
    </row>
    <row r="38" customFormat="false" ht="48" hidden="false" customHeight="true" outlineLevel="0" collapsed="false">
      <c r="C38" s="5" t="s">
        <v>30</v>
      </c>
    </row>
    <row r="39" customFormat="false" ht="15" hidden="false" customHeight="true" outlineLevel="0" collapsed="false">
      <c r="C39" s="9" t="s">
        <v>31</v>
      </c>
    </row>
    <row r="41" customFormat="false" ht="32.25" hidden="false" customHeight="true" outlineLevel="0" collapsed="false">
      <c r="B41" s="10" t="s">
        <v>32</v>
      </c>
    </row>
    <row r="42" customFormat="false" ht="21.75" hidden="false" customHeight="true" outlineLevel="0" collapsed="false">
      <c r="B42" s="10" t="s">
        <v>33</v>
      </c>
    </row>
    <row r="43" customFormat="false" ht="18.75" hidden="false" customHeight="true" outlineLevel="0" collapsed="false">
      <c r="B43" s="11" t="s">
        <v>34</v>
      </c>
    </row>
  </sheetData>
  <sheetProtection sheet="true" password="b7e1" objects="true" scenarios="true" formatCells="false" formatColumns="false" formatRows="false" sort="false" autoFilter="false"/>
  <mergeCells count="2">
    <mergeCell ref="B9:C9"/>
    <mergeCell ref="B10:C10"/>
  </mergeCells>
  <hyperlinks>
    <hyperlink ref="C39" r:id="rId1" display="calendly.com/backofhouseco/back-of-house-introductory-call"/>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Franchise Readiness (Free Edition)&amp;R&amp;8 &amp;K6b6157backofhouseco.com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E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4"/>
    <col collapsed="false" customWidth="true" hidden="false" outlineLevel="0" max="3" min="3" style="1" width="92"/>
    <col collapsed="false" customWidth="true" hidden="false" outlineLevel="0" max="4" min="4" style="1" width="13"/>
    <col collapsed="false" customWidth="true" hidden="false" outlineLevel="0" max="5" min="5" style="1" width="40"/>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7" customFormat="false" ht="21.75" hidden="false" customHeight="true" outlineLevel="0" collapsed="false">
      <c r="B7" s="12" t="s">
        <v>0</v>
      </c>
    </row>
    <row r="8" customFormat="false" ht="15" hidden="false" customHeight="true" outlineLevel="0" collapsed="false">
      <c r="B8" s="13" t="s">
        <v>35</v>
      </c>
    </row>
    <row r="10" customFormat="false" ht="15" hidden="false" customHeight="true" outlineLevel="0" collapsed="false">
      <c r="A10" s="14"/>
      <c r="B10" s="8"/>
      <c r="C10" s="8"/>
      <c r="D10" s="8"/>
      <c r="E10" s="8"/>
    </row>
    <row r="11" customFormat="false" ht="15" hidden="false" customHeight="true" outlineLevel="0" collapsed="false">
      <c r="B11" s="15" t="s">
        <v>36</v>
      </c>
      <c r="C11" s="15"/>
      <c r="D11" s="15"/>
      <c r="E11" s="15"/>
    </row>
    <row r="13" customFormat="false" ht="25.5" hidden="false" customHeight="true" outlineLevel="0" collapsed="false">
      <c r="A13" s="16" t="s">
        <v>37</v>
      </c>
      <c r="B13" s="16" t="s">
        <v>38</v>
      </c>
      <c r="C13" s="16" t="s">
        <v>39</v>
      </c>
      <c r="D13" s="17" t="s">
        <v>40</v>
      </c>
      <c r="E13" s="17" t="s">
        <v>41</v>
      </c>
    </row>
    <row r="14" customFormat="false" ht="21.75" hidden="false" customHeight="true" outlineLevel="0" collapsed="false">
      <c r="A14" s="18" t="n">
        <f aca="false">1</f>
        <v>1</v>
      </c>
      <c r="B14" s="19" t="s">
        <v>42</v>
      </c>
      <c r="C14" s="20" t="s">
        <v>43</v>
      </c>
      <c r="D14" s="21" t="n">
        <v>0</v>
      </c>
      <c r="E14" s="22"/>
    </row>
    <row r="15" customFormat="false" ht="21.75" hidden="false" customHeight="true" outlineLevel="0" collapsed="false">
      <c r="A15" s="18" t="n">
        <f aca="false">2</f>
        <v>2</v>
      </c>
      <c r="B15" s="19" t="s">
        <v>42</v>
      </c>
      <c r="C15" s="20" t="s">
        <v>44</v>
      </c>
      <c r="D15" s="21" t="n">
        <v>0</v>
      </c>
      <c r="E15" s="22"/>
    </row>
    <row r="16" customFormat="false" ht="21.75" hidden="false" customHeight="true" outlineLevel="0" collapsed="false">
      <c r="A16" s="18" t="n">
        <f aca="false">3</f>
        <v>3</v>
      </c>
      <c r="B16" s="19" t="s">
        <v>42</v>
      </c>
      <c r="C16" s="20" t="s">
        <v>45</v>
      </c>
      <c r="D16" s="21" t="n">
        <v>0</v>
      </c>
      <c r="E16" s="22"/>
    </row>
    <row r="17" customFormat="false" ht="21.75" hidden="false" customHeight="true" outlineLevel="0" collapsed="false">
      <c r="A17" s="18" t="n">
        <f aca="false">4</f>
        <v>4</v>
      </c>
      <c r="B17" s="19" t="s">
        <v>42</v>
      </c>
      <c r="C17" s="20" t="s">
        <v>46</v>
      </c>
      <c r="D17" s="21" t="n">
        <v>0</v>
      </c>
      <c r="E17" s="22"/>
    </row>
    <row r="18" customFormat="false" ht="21.75" hidden="false" customHeight="true" outlineLevel="0" collapsed="false">
      <c r="A18" s="18" t="n">
        <f aca="false">5</f>
        <v>5</v>
      </c>
      <c r="B18" s="19" t="s">
        <v>47</v>
      </c>
      <c r="C18" s="20" t="s">
        <v>48</v>
      </c>
      <c r="D18" s="21" t="n">
        <v>0</v>
      </c>
      <c r="E18" s="22"/>
    </row>
    <row r="19" customFormat="false" ht="21.75" hidden="false" customHeight="true" outlineLevel="0" collapsed="false">
      <c r="A19" s="18" t="n">
        <f aca="false">6</f>
        <v>6</v>
      </c>
      <c r="B19" s="19" t="s">
        <v>47</v>
      </c>
      <c r="C19" s="20" t="s">
        <v>49</v>
      </c>
      <c r="D19" s="21" t="n">
        <v>0</v>
      </c>
      <c r="E19" s="22"/>
    </row>
    <row r="20" customFormat="false" ht="21.75" hidden="false" customHeight="true" outlineLevel="0" collapsed="false">
      <c r="A20" s="18" t="n">
        <f aca="false">7</f>
        <v>7</v>
      </c>
      <c r="B20" s="19" t="s">
        <v>47</v>
      </c>
      <c r="C20" s="20" t="s">
        <v>50</v>
      </c>
      <c r="D20" s="21" t="n">
        <v>0</v>
      </c>
      <c r="E20" s="22"/>
    </row>
    <row r="21" customFormat="false" ht="21.75" hidden="false" customHeight="true" outlineLevel="0" collapsed="false">
      <c r="A21" s="18" t="n">
        <f aca="false">8</f>
        <v>8</v>
      </c>
      <c r="B21" s="19" t="s">
        <v>47</v>
      </c>
      <c r="C21" s="20" t="s">
        <v>51</v>
      </c>
      <c r="D21" s="21" t="n">
        <v>0</v>
      </c>
      <c r="E21" s="22"/>
    </row>
    <row r="22" customFormat="false" ht="21.75" hidden="false" customHeight="true" outlineLevel="0" collapsed="false">
      <c r="A22" s="18" t="n">
        <f aca="false">9</f>
        <v>9</v>
      </c>
      <c r="B22" s="19" t="s">
        <v>52</v>
      </c>
      <c r="C22" s="20" t="s">
        <v>53</v>
      </c>
      <c r="D22" s="21" t="n">
        <v>0</v>
      </c>
      <c r="E22" s="22"/>
    </row>
    <row r="23" customFormat="false" ht="21.75" hidden="false" customHeight="true" outlineLevel="0" collapsed="false">
      <c r="A23" s="18" t="n">
        <f aca="false">10</f>
        <v>10</v>
      </c>
      <c r="B23" s="19" t="s">
        <v>52</v>
      </c>
      <c r="C23" s="20" t="s">
        <v>54</v>
      </c>
      <c r="D23" s="21" t="n">
        <v>0</v>
      </c>
      <c r="E23" s="22"/>
    </row>
    <row r="24" customFormat="false" ht="21.75" hidden="false" customHeight="true" outlineLevel="0" collapsed="false">
      <c r="A24" s="18" t="n">
        <f aca="false">11</f>
        <v>11</v>
      </c>
      <c r="B24" s="19" t="s">
        <v>52</v>
      </c>
      <c r="C24" s="20" t="s">
        <v>55</v>
      </c>
      <c r="D24" s="21" t="n">
        <v>0</v>
      </c>
      <c r="E24" s="22"/>
    </row>
    <row r="25" customFormat="false" ht="21.75" hidden="false" customHeight="true" outlineLevel="0" collapsed="false">
      <c r="A25" s="18" t="n">
        <f aca="false">12</f>
        <v>12</v>
      </c>
      <c r="B25" s="19" t="s">
        <v>56</v>
      </c>
      <c r="C25" s="20" t="s">
        <v>57</v>
      </c>
      <c r="D25" s="21" t="n">
        <v>0</v>
      </c>
      <c r="E25" s="22"/>
    </row>
    <row r="26" customFormat="false" ht="21.75" hidden="false" customHeight="true" outlineLevel="0" collapsed="false">
      <c r="A26" s="18" t="n">
        <f aca="false">13</f>
        <v>13</v>
      </c>
      <c r="B26" s="19" t="s">
        <v>56</v>
      </c>
      <c r="C26" s="20" t="s">
        <v>58</v>
      </c>
      <c r="D26" s="21" t="n">
        <v>0</v>
      </c>
      <c r="E26" s="22"/>
    </row>
    <row r="27" customFormat="false" ht="21.75" hidden="false" customHeight="true" outlineLevel="0" collapsed="false">
      <c r="A27" s="18" t="n">
        <f aca="false">14</f>
        <v>14</v>
      </c>
      <c r="B27" s="19" t="s">
        <v>56</v>
      </c>
      <c r="C27" s="20" t="s">
        <v>59</v>
      </c>
      <c r="D27" s="21" t="n">
        <v>0</v>
      </c>
      <c r="E27" s="22"/>
    </row>
    <row r="28" customFormat="false" ht="21.75" hidden="false" customHeight="true" outlineLevel="0" collapsed="false">
      <c r="A28" s="18" t="n">
        <f aca="false">15</f>
        <v>15</v>
      </c>
      <c r="B28" s="19" t="s">
        <v>60</v>
      </c>
      <c r="C28" s="20" t="s">
        <v>61</v>
      </c>
      <c r="D28" s="21" t="n">
        <v>0</v>
      </c>
      <c r="E28" s="22"/>
    </row>
    <row r="29" customFormat="false" ht="21.75" hidden="false" customHeight="true" outlineLevel="0" collapsed="false">
      <c r="A29" s="18" t="n">
        <f aca="false">16</f>
        <v>16</v>
      </c>
      <c r="B29" s="19" t="s">
        <v>60</v>
      </c>
      <c r="C29" s="20" t="s">
        <v>62</v>
      </c>
      <c r="D29" s="21" t="n">
        <v>0</v>
      </c>
      <c r="E29" s="22"/>
    </row>
    <row r="30" customFormat="false" ht="21.75" hidden="false" customHeight="true" outlineLevel="0" collapsed="false">
      <c r="A30" s="18" t="n">
        <f aca="false">17</f>
        <v>17</v>
      </c>
      <c r="B30" s="19" t="s">
        <v>63</v>
      </c>
      <c r="C30" s="20" t="s">
        <v>64</v>
      </c>
      <c r="D30" s="21" t="n">
        <v>0</v>
      </c>
      <c r="E30" s="22"/>
    </row>
    <row r="31" customFormat="false" ht="21.75" hidden="false" customHeight="true" outlineLevel="0" collapsed="false">
      <c r="A31" s="18" t="n">
        <f aca="false">18</f>
        <v>18</v>
      </c>
      <c r="B31" s="19" t="s">
        <v>63</v>
      </c>
      <c r="C31" s="20" t="s">
        <v>65</v>
      </c>
      <c r="D31" s="21" t="n">
        <v>0</v>
      </c>
      <c r="E31" s="22"/>
    </row>
    <row r="32" customFormat="false" ht="21.75" hidden="false" customHeight="true" outlineLevel="0" collapsed="false">
      <c r="A32" s="18" t="n">
        <f aca="false">19</f>
        <v>19</v>
      </c>
      <c r="B32" s="19" t="s">
        <v>63</v>
      </c>
      <c r="C32" s="20" t="s">
        <v>66</v>
      </c>
      <c r="D32" s="21" t="n">
        <v>0</v>
      </c>
      <c r="E32" s="22"/>
    </row>
    <row r="33" customFormat="false" ht="21.75" hidden="false" customHeight="true" outlineLevel="0" collapsed="false">
      <c r="A33" s="18" t="n">
        <f aca="false">20</f>
        <v>20</v>
      </c>
      <c r="B33" s="19" t="s">
        <v>67</v>
      </c>
      <c r="C33" s="20" t="s">
        <v>68</v>
      </c>
      <c r="D33" s="21" t="n">
        <v>0</v>
      </c>
      <c r="E33" s="22"/>
    </row>
    <row r="34" customFormat="false" ht="21.75" hidden="false" customHeight="true" outlineLevel="0" collapsed="false">
      <c r="A34" s="18" t="n">
        <f aca="false">21</f>
        <v>21</v>
      </c>
      <c r="B34" s="19" t="s">
        <v>67</v>
      </c>
      <c r="C34" s="20" t="s">
        <v>69</v>
      </c>
      <c r="D34" s="21" t="n">
        <v>0</v>
      </c>
      <c r="E34" s="22"/>
    </row>
    <row r="35" customFormat="false" ht="21.75" hidden="false" customHeight="true" outlineLevel="0" collapsed="false">
      <c r="A35" s="18" t="n">
        <f aca="false">22</f>
        <v>22</v>
      </c>
      <c r="B35" s="19" t="s">
        <v>67</v>
      </c>
      <c r="C35" s="20" t="s">
        <v>70</v>
      </c>
      <c r="D35" s="21" t="n">
        <v>0</v>
      </c>
      <c r="E35" s="22"/>
    </row>
    <row r="36" customFormat="false" ht="21.75" hidden="false" customHeight="true" outlineLevel="0" collapsed="false">
      <c r="A36" s="18" t="n">
        <f aca="false">23</f>
        <v>23</v>
      </c>
      <c r="B36" s="19" t="s">
        <v>71</v>
      </c>
      <c r="C36" s="20" t="s">
        <v>72</v>
      </c>
      <c r="D36" s="21" t="n">
        <v>0</v>
      </c>
      <c r="E36" s="22"/>
    </row>
    <row r="37" customFormat="false" ht="21.75" hidden="false" customHeight="true" outlineLevel="0" collapsed="false">
      <c r="A37" s="18" t="n">
        <f aca="false">24</f>
        <v>24</v>
      </c>
      <c r="B37" s="19" t="s">
        <v>71</v>
      </c>
      <c r="C37" s="20" t="s">
        <v>73</v>
      </c>
      <c r="D37" s="21" t="n">
        <v>0</v>
      </c>
      <c r="E37" s="22"/>
    </row>
    <row r="38" customFormat="false" ht="21.75" hidden="false" customHeight="true" outlineLevel="0" collapsed="false">
      <c r="A38" s="18" t="n">
        <f aca="false">25</f>
        <v>25</v>
      </c>
      <c r="B38" s="19" t="s">
        <v>71</v>
      </c>
      <c r="C38" s="20" t="s">
        <v>74</v>
      </c>
      <c r="D38" s="21" t="n">
        <v>0</v>
      </c>
      <c r="E38" s="22"/>
    </row>
    <row r="40" customFormat="false" ht="15" hidden="false" customHeight="true" outlineLevel="0" collapsed="false">
      <c r="A40" s="14" t="s">
        <v>75</v>
      </c>
      <c r="B40" s="8"/>
      <c r="C40" s="8"/>
      <c r="D40" s="8"/>
      <c r="E40" s="8"/>
    </row>
    <row r="41" customFormat="false" ht="26.25" hidden="false" customHeight="true" outlineLevel="0" collapsed="false">
      <c r="B41" s="23" t="s">
        <v>76</v>
      </c>
      <c r="C41" s="24" t="str">
        <f aca="false">SUM($D$14:$D$38)&amp;" of 75"</f>
        <v>0 of 75</v>
      </c>
    </row>
    <row r="42" customFormat="false" ht="15" hidden="false" customHeight="true" outlineLevel="0" collapsed="false">
      <c r="C42" s="25" t="n">
        <f aca="false">IFERROR(SUM($D$14:$D$38)/75,0)</f>
        <v>0</v>
      </c>
    </row>
    <row r="44" customFormat="false" ht="15" hidden="false" customHeight="true" outlineLevel="0" collapsed="false">
      <c r="C44" s="26" t="str">
        <f aca="false">IF($C$42&gt;=0.85,"Ready. Take advice in the target market and go.",IF($C$42&gt;=0.7,"Nearly. Close the areas scoring lowest first - those are the ones a franchisee will find.",IF($C$42&gt;=0.5,"Not yet. You have a good business and an undocumented system. Six to twelve months of work stands between you and a franchise.","No. Granting rights now would sell somebody a problem, and it would come back to you - in a market where everyone knows everyone.")))</f>
        <v>No. Granting rights now would sell somebody a problem, and it would come back to you - in a market where everyone knows everyone.</v>
      </c>
      <c r="D44" s="26"/>
      <c r="E44" s="26"/>
    </row>
    <row r="46" customFormat="false" ht="15" hidden="false" customHeight="true" outlineLevel="0" collapsed="false">
      <c r="A46" s="14" t="s">
        <v>77</v>
      </c>
      <c r="B46" s="8"/>
      <c r="C46" s="8"/>
      <c r="D46" s="8"/>
      <c r="E46" s="8"/>
    </row>
    <row r="47" customFormat="false" ht="15" hidden="false" customHeight="true" outlineLevel="0" collapsed="false">
      <c r="B47" s="27" t="s">
        <v>42</v>
      </c>
      <c r="C47" s="28" t="str">
        <f aca="false">SUM($D$14:$D$17)&amp;" of 12"</f>
        <v>0 of 12</v>
      </c>
      <c r="D47" s="25" t="n">
        <f aca="false">IFERROR(SUM($D$14:$D$17)/12,0)</f>
        <v>0</v>
      </c>
    </row>
    <row r="48" customFormat="false" ht="15" hidden="false" customHeight="true" outlineLevel="0" collapsed="false">
      <c r="B48" s="27" t="s">
        <v>47</v>
      </c>
      <c r="C48" s="28" t="str">
        <f aca="false">SUM($D$18:$D$21)&amp;" of 12"</f>
        <v>0 of 12</v>
      </c>
      <c r="D48" s="25" t="n">
        <f aca="false">IFERROR(SUM($D$18:$D$21)/12,0)</f>
        <v>0</v>
      </c>
    </row>
    <row r="49" customFormat="false" ht="15" hidden="false" customHeight="true" outlineLevel="0" collapsed="false">
      <c r="B49" s="27" t="s">
        <v>52</v>
      </c>
      <c r="C49" s="28" t="str">
        <f aca="false">SUM($D$22:$D$24)&amp;" of 9"</f>
        <v>0 of 9</v>
      </c>
      <c r="D49" s="25" t="n">
        <f aca="false">IFERROR(SUM($D$22:$D$24)/9,0)</f>
        <v>0</v>
      </c>
    </row>
    <row r="50" customFormat="false" ht="15" hidden="false" customHeight="true" outlineLevel="0" collapsed="false">
      <c r="B50" s="27" t="s">
        <v>56</v>
      </c>
      <c r="C50" s="28" t="str">
        <f aca="false">SUM($D$25:$D$27)&amp;" of 9"</f>
        <v>0 of 9</v>
      </c>
      <c r="D50" s="25" t="n">
        <f aca="false">IFERROR(SUM($D$25:$D$27)/9,0)</f>
        <v>0</v>
      </c>
    </row>
    <row r="51" customFormat="false" ht="15" hidden="false" customHeight="true" outlineLevel="0" collapsed="false">
      <c r="B51" s="27" t="s">
        <v>60</v>
      </c>
      <c r="C51" s="28" t="str">
        <f aca="false">SUM($D$28:$D$29)&amp;" of 6"</f>
        <v>0 of 6</v>
      </c>
      <c r="D51" s="25" t="n">
        <f aca="false">IFERROR(SUM($D$28:$D$29)/6,0)</f>
        <v>0</v>
      </c>
    </row>
    <row r="52" customFormat="false" ht="15" hidden="false" customHeight="true" outlineLevel="0" collapsed="false">
      <c r="B52" s="27" t="s">
        <v>63</v>
      </c>
      <c r="C52" s="28" t="str">
        <f aca="false">SUM($D$30:$D$32)&amp;" of 9"</f>
        <v>0 of 9</v>
      </c>
      <c r="D52" s="25" t="n">
        <f aca="false">IFERROR(SUM($D$30:$D$32)/9,0)</f>
        <v>0</v>
      </c>
    </row>
    <row r="53" customFormat="false" ht="15" hidden="false" customHeight="true" outlineLevel="0" collapsed="false">
      <c r="B53" s="27" t="s">
        <v>67</v>
      </c>
      <c r="C53" s="28" t="str">
        <f aca="false">SUM($D$33:$D$35)&amp;" of 9"</f>
        <v>0 of 9</v>
      </c>
      <c r="D53" s="25" t="n">
        <f aca="false">IFERROR(SUM($D$33:$D$35)/9,0)</f>
        <v>0</v>
      </c>
    </row>
    <row r="54" customFormat="false" ht="15" hidden="false" customHeight="true" outlineLevel="0" collapsed="false">
      <c r="B54" s="27" t="s">
        <v>71</v>
      </c>
      <c r="C54" s="28" t="str">
        <f aca="false">SUM($D$36:$D$38)&amp;" of 9"</f>
        <v>0 of 9</v>
      </c>
      <c r="D54" s="25" t="n">
        <f aca="false">IFERROR(SUM($D$36:$D$38)/9,0)</f>
        <v>0</v>
      </c>
    </row>
    <row r="56" customFormat="false" ht="27.75" hidden="false" customHeight="true" outlineLevel="0" collapsed="false">
      <c r="B56" s="15" t="s">
        <v>78</v>
      </c>
      <c r="C56" s="15"/>
      <c r="D56" s="15"/>
      <c r="E56" s="15"/>
    </row>
    <row r="57" customFormat="false" ht="30" hidden="false" customHeight="true" outlineLevel="0" collapsed="false">
      <c r="B57" s="15" t="s">
        <v>79</v>
      </c>
      <c r="C57" s="15"/>
      <c r="D57" s="15"/>
      <c r="E57" s="15"/>
    </row>
  </sheetData>
  <sheetProtection sheet="true" password="b7e1" objects="true" scenarios="true" formatCells="false" formatColumns="false" formatRows="false" sort="false" autoFilter="false"/>
  <mergeCells count="4">
    <mergeCell ref="B11:E11"/>
    <mergeCell ref="C44:E44"/>
    <mergeCell ref="B56:E56"/>
    <mergeCell ref="B57:E57"/>
  </mergeCells>
  <conditionalFormatting sqref="D14:D38">
    <cfRule type="cellIs" priority="2" operator="lessThanOrEqual" aboveAverage="0" equalAverage="0" bottom="0" percent="0" rank="0" text="" dxfId="0">
      <formula>1</formula>
    </cfRule>
    <cfRule type="cellIs" priority="3" operator="equal" aboveAverage="0" equalAverage="0" bottom="0" percent="0" rank="0" text="" dxfId="1">
      <formula>3</formula>
    </cfRule>
  </conditionalFormatting>
  <conditionalFormatting sqref="D47">
    <cfRule type="cellIs" priority="4" operator="lessThan" aboveAverage="0" equalAverage="0" bottom="0" percent="0" rank="0" text="" dxfId="2">
      <formula>0.7</formula>
    </cfRule>
    <cfRule type="cellIs" priority="5" operator="greaterThanOrEqual" aboveAverage="0" equalAverage="0" bottom="0" percent="0" rank="0" text="" dxfId="3">
      <formula>0.8</formula>
    </cfRule>
  </conditionalFormatting>
  <conditionalFormatting sqref="D48">
    <cfRule type="cellIs" priority="6" operator="lessThan" aboveAverage="0" equalAverage="0" bottom="0" percent="0" rank="0" text="" dxfId="2">
      <formula>0.7</formula>
    </cfRule>
    <cfRule type="cellIs" priority="7" operator="greaterThanOrEqual" aboveAverage="0" equalAverage="0" bottom="0" percent="0" rank="0" text="" dxfId="3">
      <formula>0.8</formula>
    </cfRule>
  </conditionalFormatting>
  <conditionalFormatting sqref="D49">
    <cfRule type="cellIs" priority="8" operator="lessThan" aboveAverage="0" equalAverage="0" bottom="0" percent="0" rank="0" text="" dxfId="2">
      <formula>0.7</formula>
    </cfRule>
    <cfRule type="cellIs" priority="9" operator="greaterThanOrEqual" aboveAverage="0" equalAverage="0" bottom="0" percent="0" rank="0" text="" dxfId="3">
      <formula>0.8</formula>
    </cfRule>
  </conditionalFormatting>
  <conditionalFormatting sqref="D50">
    <cfRule type="cellIs" priority="10" operator="lessThan" aboveAverage="0" equalAverage="0" bottom="0" percent="0" rank="0" text="" dxfId="2">
      <formula>0.7</formula>
    </cfRule>
    <cfRule type="cellIs" priority="11" operator="greaterThanOrEqual" aboveAverage="0" equalAverage="0" bottom="0" percent="0" rank="0" text="" dxfId="3">
      <formula>0.8</formula>
    </cfRule>
  </conditionalFormatting>
  <conditionalFormatting sqref="D51">
    <cfRule type="cellIs" priority="12" operator="lessThan" aboveAverage="0" equalAverage="0" bottom="0" percent="0" rank="0" text="" dxfId="2">
      <formula>0.7</formula>
    </cfRule>
    <cfRule type="cellIs" priority="13" operator="greaterThanOrEqual" aboveAverage="0" equalAverage="0" bottom="0" percent="0" rank="0" text="" dxfId="3">
      <formula>0.8</formula>
    </cfRule>
  </conditionalFormatting>
  <conditionalFormatting sqref="D52">
    <cfRule type="cellIs" priority="14" operator="lessThan" aboveAverage="0" equalAverage="0" bottom="0" percent="0" rank="0" text="" dxfId="2">
      <formula>0.7</formula>
    </cfRule>
    <cfRule type="cellIs" priority="15" operator="greaterThanOrEqual" aboveAverage="0" equalAverage="0" bottom="0" percent="0" rank="0" text="" dxfId="3">
      <formula>0.8</formula>
    </cfRule>
  </conditionalFormatting>
  <conditionalFormatting sqref="D53">
    <cfRule type="cellIs" priority="16" operator="lessThan" aboveAverage="0" equalAverage="0" bottom="0" percent="0" rank="0" text="" dxfId="2">
      <formula>0.7</formula>
    </cfRule>
    <cfRule type="cellIs" priority="17" operator="greaterThanOrEqual" aboveAverage="0" equalAverage="0" bottom="0" percent="0" rank="0" text="" dxfId="3">
      <formula>0.8</formula>
    </cfRule>
  </conditionalFormatting>
  <conditionalFormatting sqref="D54">
    <cfRule type="cellIs" priority="18" operator="lessThan" aboveAverage="0" equalAverage="0" bottom="0" percent="0" rank="0" text="" dxfId="2">
      <formula>0.7</formula>
    </cfRule>
    <cfRule type="cellIs" priority="19" operator="greaterThanOrEqual" aboveAverage="0" equalAverage="0" bottom="0" percent="0" rank="0" text="" dxfId="3">
      <formula>0.8</formula>
    </cfRule>
  </conditionalFormatting>
  <dataValidations count="1">
    <dataValidation allowBlank="true" errorStyle="stop" operator="between" showDropDown="false" showErrorMessage="false" showInputMessage="false" sqref="D14:D38" type="list">
      <formula1>"0,1,2,3"</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&amp;K6b6157Back of House - Franchise Readiness (Free Edition)&amp;R&amp;8 &amp;K6b6157backofhouseco.com</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4" min="3" style="1" width="22"/>
    <col collapsed="false" customWidth="true" hidden="false" outlineLevel="0" max="5" min="5" style="1" width="34"/>
  </cols>
  <sheetData>
    <row r="2" customFormat="false" ht="27" hidden="false" customHeight="true" outlineLevel="0" collapsed="false"/>
    <row r="3" customFormat="false" ht="27" hidden="false" customHeight="true" outlineLevel="0" collapsed="false"/>
    <row r="4" customFormat="false" ht="27" hidden="false" customHeight="true" outlineLevel="0" collapsed="false"/>
    <row r="5" customFormat="false" ht="27" hidden="false" customHeight="true" outlineLevel="0" collapsed="false"/>
    <row r="8" customFormat="false" ht="18" hidden="false" customHeight="true" outlineLevel="0" collapsed="false"/>
    <row r="9" customFormat="false" ht="25.5" hidden="false" customHeight="true" outlineLevel="0" collapsed="false">
      <c r="B9" s="2" t="s">
        <v>80</v>
      </c>
      <c r="C9" s="2"/>
      <c r="D9" s="2"/>
      <c r="E9" s="2"/>
    </row>
    <row r="10" customFormat="false" ht="15" hidden="false" customHeight="true" outlineLevel="0" collapsed="false">
      <c r="B10" s="3" t="s">
        <v>81</v>
      </c>
      <c r="C10" s="3"/>
      <c r="D10" s="3"/>
      <c r="E10" s="3"/>
    </row>
    <row r="12" customFormat="false" ht="18.75" hidden="false" customHeight="true" outlineLevel="0" collapsed="false">
      <c r="B12" s="14" t="s">
        <v>82</v>
      </c>
      <c r="C12" s="8"/>
      <c r="D12" s="8"/>
      <c r="E12" s="8"/>
    </row>
    <row r="13" customFormat="false" ht="15" hidden="false" customHeight="true" outlineLevel="0" collapsed="false">
      <c r="B13" s="29" t="s">
        <v>83</v>
      </c>
      <c r="C13" s="29"/>
      <c r="D13" s="29"/>
      <c r="E13" s="29"/>
    </row>
    <row r="14" customFormat="false" ht="19.5" hidden="false" customHeight="true" outlineLevel="0" collapsed="false">
      <c r="B14" s="30" t="s">
        <v>84</v>
      </c>
      <c r="C14" s="31" t="n">
        <f aca="false">COUNTIF(Scorecard!$D$14:$D$38,"&gt;0")</f>
        <v>0</v>
      </c>
    </row>
    <row r="15" customFormat="false" ht="19.5" hidden="false" customHeight="true" outlineLevel="0" collapsed="false">
      <c r="B15" s="30" t="s">
        <v>85</v>
      </c>
      <c r="C15" s="32" t="str">
        <f aca="false">IF(SUM(Scorecard!$D$14:$D$38)&gt;0,Scorecard!$C$42,"")</f>
        <v/>
      </c>
    </row>
    <row r="16" customFormat="false" ht="19.5" hidden="false" customHeight="true" outlineLevel="0" collapsed="false">
      <c r="B16" s="30" t="s">
        <v>86</v>
      </c>
      <c r="C16" s="31" t="str">
        <f aca="false">IF(SUM(Scorecard!$D$14:$D$38)&gt;0,IF(Scorecard!$D$47&lt;0.7,1,0)+IF(Scorecard!$D$48&lt;0.7,1,0)+IF(Scorecard!$D$49&lt;0.7,1,0)+IF(Scorecard!$D$50&lt;0.7,1,0)+IF(Scorecard!$D$51&lt;0.7,1,0)+IF(Scorecard!$D$52&lt;0.7,1,0)+IF(Scorecard!$D$53&lt;0.7,1,0)+IF(Scorecard!$D$54&lt;0.7,1,0),"")</f>
        <v/>
      </c>
    </row>
    <row r="17" customFormat="false" ht="19.5" hidden="false" customHeight="true" outlineLevel="0" collapsed="false">
      <c r="B17" s="30" t="s">
        <v>87</v>
      </c>
      <c r="C17" s="33" t="n">
        <v>0</v>
      </c>
    </row>
    <row r="19" customFormat="false" ht="42" hidden="false" customHeight="true" outlineLevel="0" collapsed="false">
      <c r="B19" s="34" t="str">
        <f aca="false">IF(NOT(SUM(Scorecard!$D$14:$D$38)&gt;0),"Score the 25 questions on the Scorecard and this line writes itself.","You scored "&amp;TEXT(Scorecard!$C$42,"0%")&amp;", with "&amp;(IF(Scorecard!$D$47&lt;0.7,1,0)+IF(Scorecard!$D$48&lt;0.7,1,0)+IF(Scorecard!$D$49&lt;0.7,1,0)+IF(Scorecard!$D$50&lt;0.7,1,0)+IF(Scorecard!$D$51&lt;0.7,1,0)+IF(Scorecard!$D$52&lt;0.7,1,0)+IF(Scorecard!$D$53&lt;0.7,1,0)+IF(Scorecard!$D$54&lt;0.7,1,0))&amp;" of eight domains under 70 per cent. That is how ready you FEEL. It is not a model of whether a franchisee would make money — and that is the number the deal actually turns on.")</f>
        <v>Score the 25 questions on the Scorecard and this line writes itself.</v>
      </c>
      <c r="C19" s="34"/>
      <c r="D19" s="34"/>
      <c r="E19" s="34"/>
    </row>
    <row r="21" customFormat="false" ht="18.75" hidden="false" customHeight="true" outlineLevel="0" collapsed="false">
      <c r="B21" s="14" t="s">
        <v>88</v>
      </c>
      <c r="C21" s="8"/>
      <c r="D21" s="8"/>
      <c r="E21" s="8"/>
    </row>
    <row r="22" customFormat="false" ht="19.5" hidden="false" customHeight="true" outlineLevel="0" collapsed="false">
      <c r="B22" s="35"/>
      <c r="C22" s="35" t="s">
        <v>89</v>
      </c>
      <c r="D22" s="35" t="s">
        <v>90</v>
      </c>
      <c r="E22" s="35"/>
    </row>
    <row r="23" customFormat="false" ht="18.75" hidden="false" customHeight="true" outlineLevel="0" collapsed="false">
      <c r="B23" s="20" t="s">
        <v>91</v>
      </c>
      <c r="C23" s="36" t="s">
        <v>92</v>
      </c>
      <c r="D23" s="37" t="s">
        <v>93</v>
      </c>
    </row>
    <row r="24" customFormat="false" ht="18.75" hidden="false" customHeight="true" outlineLevel="0" collapsed="false">
      <c r="B24" s="20" t="s">
        <v>94</v>
      </c>
      <c r="C24" s="36" t="s">
        <v>95</v>
      </c>
      <c r="D24" s="37" t="s">
        <v>95</v>
      </c>
    </row>
    <row r="25" customFormat="false" ht="18.75" hidden="false" customHeight="true" outlineLevel="0" collapsed="false">
      <c r="B25" s="20" t="s">
        <v>96</v>
      </c>
      <c r="C25" s="36" t="s">
        <v>97</v>
      </c>
      <c r="D25" s="37" t="s">
        <v>97</v>
      </c>
    </row>
    <row r="26" customFormat="false" ht="18.75" hidden="false" customHeight="true" outlineLevel="0" collapsed="false">
      <c r="B26" s="20" t="s">
        <v>98</v>
      </c>
      <c r="C26" s="36" t="s">
        <v>99</v>
      </c>
      <c r="D26" s="37" t="s">
        <v>100</v>
      </c>
    </row>
    <row r="27" customFormat="false" ht="18.75" hidden="false" customHeight="true" outlineLevel="0" collapsed="false">
      <c r="B27" s="20" t="s">
        <v>101</v>
      </c>
      <c r="C27" s="36" t="s">
        <v>99</v>
      </c>
      <c r="D27" s="37" t="s">
        <v>97</v>
      </c>
    </row>
    <row r="28" customFormat="false" ht="18.75" hidden="false" customHeight="true" outlineLevel="0" collapsed="false">
      <c r="B28" s="20" t="s">
        <v>102</v>
      </c>
      <c r="C28" s="36" t="s">
        <v>99</v>
      </c>
      <c r="D28" s="37" t="s">
        <v>97</v>
      </c>
    </row>
    <row r="29" customFormat="false" ht="18.75" hidden="false" customHeight="true" outlineLevel="0" collapsed="false">
      <c r="B29" s="20" t="s">
        <v>103</v>
      </c>
      <c r="C29" s="36" t="s">
        <v>99</v>
      </c>
      <c r="D29" s="37" t="s">
        <v>97</v>
      </c>
    </row>
    <row r="30" customFormat="false" ht="18.75" hidden="false" customHeight="true" outlineLevel="0" collapsed="false">
      <c r="B30" s="20" t="s">
        <v>104</v>
      </c>
      <c r="C30" s="36" t="s">
        <v>105</v>
      </c>
      <c r="D30" s="37" t="s">
        <v>106</v>
      </c>
    </row>
    <row r="32" customFormat="false" ht="18.75" hidden="false" customHeight="true" outlineLevel="0" collapsed="false">
      <c r="B32" s="14" t="s">
        <v>107</v>
      </c>
      <c r="C32" s="8"/>
      <c r="D32" s="8"/>
      <c r="E32" s="8"/>
    </row>
    <row r="33" customFormat="false" ht="15" hidden="false" customHeight="true" outlineLevel="0" collapsed="false">
      <c r="B33" s="29" t="s">
        <v>108</v>
      </c>
      <c r="C33" s="29"/>
      <c r="D33" s="29"/>
      <c r="E33" s="29"/>
    </row>
    <row r="34" customFormat="false" ht="19.5" hidden="false" customHeight="true" outlineLevel="0" collapsed="false">
      <c r="B34" s="23" t="s">
        <v>109</v>
      </c>
      <c r="C34" s="38" t="n">
        <v>50</v>
      </c>
    </row>
    <row r="36" customFormat="false" ht="18" hidden="false" customHeight="true" outlineLevel="0" collapsed="false">
      <c r="B36" s="30" t="s">
        <v>110</v>
      </c>
      <c r="C36" s="39" t="n">
        <v>10</v>
      </c>
      <c r="D36" s="40" t="n">
        <f aca="false">$C36*$C$34</f>
        <v>500</v>
      </c>
    </row>
    <row r="37" customFormat="false" ht="18" hidden="false" customHeight="true" outlineLevel="0" collapsed="false">
      <c r="B37" s="30" t="s">
        <v>111</v>
      </c>
      <c r="C37" s="39" t="n">
        <v>9</v>
      </c>
      <c r="D37" s="40" t="n">
        <f aca="false">$C37*$C$34</f>
        <v>450</v>
      </c>
    </row>
    <row r="38" customFormat="false" ht="18" hidden="false" customHeight="true" outlineLevel="0" collapsed="false">
      <c r="B38" s="30" t="s">
        <v>112</v>
      </c>
      <c r="C38" s="39" t="n">
        <v>12</v>
      </c>
      <c r="D38" s="40" t="n">
        <f aca="false">$C38*$C$34</f>
        <v>600</v>
      </c>
    </row>
    <row r="39" customFormat="false" ht="18" hidden="false" customHeight="true" outlineLevel="0" collapsed="false">
      <c r="B39" s="30" t="s">
        <v>113</v>
      </c>
      <c r="C39" s="39" t="n">
        <v>11</v>
      </c>
      <c r="D39" s="40" t="n">
        <f aca="false">$C39*$C$34</f>
        <v>550</v>
      </c>
    </row>
    <row r="40" customFormat="false" ht="15.75" hidden="false" customHeight="true" outlineLevel="0" collapsed="false">
      <c r="B40" s="41" t="s">
        <v>114</v>
      </c>
      <c r="C40" s="42" t="n">
        <f aca="false">SUM($C$36:$C$39)</f>
        <v>42</v>
      </c>
      <c r="D40" s="43" t="n">
        <f aca="false">SUM($D$36:$D$39)</f>
        <v>2100</v>
      </c>
    </row>
    <row r="42" customFormat="false" ht="39.75" hidden="false" customHeight="true" outlineLevel="0" collapsed="false">
      <c r="B42" s="34" t="str">
        <f aca="false">"About "&amp;TEXT($C$40,"#,##0")&amp;" hours of your own time, worth "&amp;TEXT($D$40,"$#,##0")&amp;" at the figure above — roughly "&amp;TEXT(IFERROR($D$40/199,0),"#,##0")&amp;" times the price of the finished file. And that is the first build only; every correction afterwards is yours too."</f>
        <v>About 42 hours of your own time, worth $2,100 at the figure above — roughly 11 times the price of the finished file. And that is the first build only; every correction afterwards is yours too.</v>
      </c>
      <c r="C42" s="34"/>
      <c r="D42" s="34"/>
      <c r="E42" s="34"/>
    </row>
    <row r="44" customFormat="false" ht="18.75" hidden="false" customHeight="true" outlineLevel="0" collapsed="false">
      <c r="B44" s="14" t="s">
        <v>115</v>
      </c>
      <c r="C44" s="8"/>
      <c r="D44" s="8"/>
      <c r="E44" s="8"/>
    </row>
    <row r="45" customFormat="false" ht="43.5" hidden="false" customHeight="true" outlineLevel="0" collapsed="false">
      <c r="B45" s="44" t="s">
        <v>116</v>
      </c>
      <c r="C45" s="44"/>
      <c r="D45" s="44"/>
      <c r="E45" s="44"/>
    </row>
    <row r="47" customFormat="false" ht="15.75" hidden="false" customHeight="true" outlineLevel="0" collapsed="false">
      <c r="B47" s="45" t="s">
        <v>104</v>
      </c>
      <c r="C47" s="46" t="s">
        <v>106</v>
      </c>
      <c r="D47" s="13" t="s">
        <v>117</v>
      </c>
    </row>
    <row r="49" customFormat="false" ht="30" hidden="false" customHeight="true" outlineLevel="0" collapsed="false">
      <c r="B49" s="47" t="s">
        <v>118</v>
      </c>
      <c r="C49" s="47"/>
      <c r="D49" s="47"/>
      <c r="E49" s="47"/>
    </row>
    <row r="51" customFormat="false" ht="18.75" hidden="false" customHeight="true" outlineLevel="0" collapsed="false">
      <c r="B51" s="14" t="s">
        <v>119</v>
      </c>
      <c r="C51" s="8"/>
      <c r="D51" s="8"/>
      <c r="E51" s="8"/>
    </row>
    <row r="52" customFormat="false" ht="31.5" hidden="false" customHeight="true" outlineLevel="0" collapsed="false">
      <c r="B52" s="44" t="s">
        <v>120</v>
      </c>
      <c r="C52" s="44"/>
      <c r="D52" s="44"/>
      <c r="E52" s="44"/>
    </row>
    <row r="54" customFormat="false" ht="30" hidden="false" customHeight="true" outlineLevel="0" collapsed="false">
      <c r="B54" s="47" t="s">
        <v>121</v>
      </c>
      <c r="C54" s="47"/>
      <c r="D54" s="47"/>
      <c r="E54" s="47"/>
    </row>
    <row r="56" customFormat="false" ht="27.75" hidden="false" customHeight="true" outlineLevel="0" collapsed="false">
      <c r="B56" s="48" t="s">
        <v>122</v>
      </c>
      <c r="C56" s="48"/>
      <c r="D56" s="48"/>
      <c r="E56" s="48"/>
    </row>
    <row r="58" customFormat="false" ht="15" hidden="false" customHeight="true" outlineLevel="0" collapsed="false">
      <c r="B58" s="29" t="s">
        <v>123</v>
      </c>
      <c r="C58" s="29"/>
      <c r="D58" s="29"/>
      <c r="E58" s="29"/>
    </row>
    <row r="59" customFormat="false" ht="15" hidden="false" customHeight="true" outlineLevel="0" collapsed="false">
      <c r="B59" s="29" t="s">
        <v>33</v>
      </c>
      <c r="C59" s="29"/>
      <c r="D59" s="29"/>
      <c r="E59" s="29"/>
    </row>
  </sheetData>
  <sheetProtection sheet="true" password="b7e1" objects="true" scenarios="true" formatCells="false" formatColumns="false" formatRows="false" sort="false" autoFilter="false"/>
  <mergeCells count="13">
    <mergeCell ref="B9:E9"/>
    <mergeCell ref="B10:E10"/>
    <mergeCell ref="B13:E13"/>
    <mergeCell ref="B19:E19"/>
    <mergeCell ref="B33:E33"/>
    <mergeCell ref="B42:E42"/>
    <mergeCell ref="B45:E45"/>
    <mergeCell ref="B49:E49"/>
    <mergeCell ref="B52:E52"/>
    <mergeCell ref="B54:E54"/>
    <mergeCell ref="B56:E56"/>
    <mergeCell ref="B58:E58"/>
    <mergeCell ref="B59:E59"/>
  </mergeCells>
  <hyperlinks>
    <hyperlink ref="B49" r:id="rId1" display="Click this line to open the Franchise Readiness Pack on our checkout — it opens in your browser."/>
    <hyperlink ref="B54" r:id="rId2" display="Click this line to book twenty minutes with us, free of charge."/>
  </hyperlinks>
  <printOptions headings="false" gridLines="false" gridLinesSet="true" horizontalCentered="false" verticalCentered="false"/>
  <pageMargins left="0.4" right="0.4" top="0.5" bottom="0.5"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&amp;K6b6157Back of House - Franchise Readiness (Free Edition)&amp;R&amp;8 &amp;K6b6157backofhouseco.com</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2026-09-17T10:54:46Z</dcterms:created>
  <dc:creator>openpyxl</dc:creator>
  <dc:description/>
  <dc:language>en-US</dc:language>
  <cp:lastModifiedBy/>
  <dcterms:modified xsi:type="dcterms:W3CDTF">2026-09-17T10:55:30Z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